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9435" windowHeight="4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8" i="1"/>
  <c r="C9" i="1" l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8" i="1"/>
  <c r="E8" i="1" s="1"/>
</calcChain>
</file>

<file path=xl/sharedStrings.xml><?xml version="1.0" encoding="utf-8"?>
<sst xmlns="http://schemas.openxmlformats.org/spreadsheetml/2006/main" count="12" uniqueCount="12">
  <si>
    <t>Difference from the previous measurement, psi</t>
  </si>
  <si>
    <t>Pressure, psi</t>
  </si>
  <si>
    <t>Time, minutes</t>
  </si>
  <si>
    <t>Apparent Leak rate, ppm/sec</t>
  </si>
  <si>
    <t>E-DWT spec, ppm</t>
  </si>
  <si>
    <t>[(E-DWT spec)/10], ppm</t>
  </si>
  <si>
    <t>This data is the result of setting the E-DWT to 5000 psi and noting the displayed pressure value every 30 seconds.</t>
  </si>
  <si>
    <t>Leaks and/or noise that are 10% or less of the desired measurement are generally considered to be insignificant.</t>
  </si>
  <si>
    <t>And remember that the measurement uncertainty specification of the test device (UUT) is considerably worse than that of the E-DWT.</t>
  </si>
  <si>
    <t>You can see that after 2 minutes the apparent leak rate has dropped to less than 10% of the E-DWT measurement uncertainty specification.</t>
  </si>
  <si>
    <t>Apparent Leak rate, psi/sec</t>
  </si>
  <si>
    <t>Apparent Leak rate, %FS/sec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</si>
</sst>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left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 vs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Pressure</c:v>
          </c:tx>
          <c:cat>
            <c:numRef>
              <c:f>Sheet1!$B$7:$B$27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Sheet1!$A$7:$A$27</c:f>
              <c:numCache>
                <c:formatCode>0.00</c:formatCode>
                <c:ptCount val="21"/>
                <c:pt idx="0">
                  <c:v>5000</c:v>
                </c:pt>
                <c:pt idx="1">
                  <c:v>4971.18</c:v>
                </c:pt>
                <c:pt idx="2">
                  <c:v>4959.46</c:v>
                </c:pt>
                <c:pt idx="3">
                  <c:v>4955.1400000000003</c:v>
                </c:pt>
                <c:pt idx="4">
                  <c:v>4952.51</c:v>
                </c:pt>
                <c:pt idx="5">
                  <c:v>4951.3999999999996</c:v>
                </c:pt>
                <c:pt idx="6">
                  <c:v>4950.07</c:v>
                </c:pt>
                <c:pt idx="7">
                  <c:v>4948.33</c:v>
                </c:pt>
                <c:pt idx="8">
                  <c:v>4947.22</c:v>
                </c:pt>
                <c:pt idx="9">
                  <c:v>4946.01</c:v>
                </c:pt>
                <c:pt idx="10">
                  <c:v>4945.92</c:v>
                </c:pt>
                <c:pt idx="11">
                  <c:v>4946.26</c:v>
                </c:pt>
                <c:pt idx="12">
                  <c:v>4945.6899999999996</c:v>
                </c:pt>
                <c:pt idx="13">
                  <c:v>4945.03</c:v>
                </c:pt>
                <c:pt idx="14">
                  <c:v>4943.78</c:v>
                </c:pt>
                <c:pt idx="15">
                  <c:v>4943.58</c:v>
                </c:pt>
                <c:pt idx="16">
                  <c:v>4942.54</c:v>
                </c:pt>
                <c:pt idx="17">
                  <c:v>4942.6000000000004</c:v>
                </c:pt>
                <c:pt idx="18">
                  <c:v>4942.24</c:v>
                </c:pt>
                <c:pt idx="19">
                  <c:v>4942.1499999999996</c:v>
                </c:pt>
                <c:pt idx="20">
                  <c:v>4941.41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2480"/>
        <c:axId val="43014016"/>
      </c:lineChart>
      <c:catAx>
        <c:axId val="4301248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43014016"/>
        <c:crosses val="autoZero"/>
        <c:auto val="1"/>
        <c:lblAlgn val="ctr"/>
        <c:lblOffset val="100"/>
        <c:noMultiLvlLbl val="0"/>
      </c:catAx>
      <c:valAx>
        <c:axId val="430140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4301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Apparent Leak Rate (ppm/sec) vs Time (min)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Pressure</c:v>
          </c:tx>
          <c:cat>
            <c:numRef>
              <c:f>Sheet1!$B$7:$B$27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Sheet1!$E$7:$E$27</c:f>
              <c:numCache>
                <c:formatCode>0</c:formatCode>
                <c:ptCount val="21"/>
                <c:pt idx="1">
                  <c:v>-192.13333333333139</c:v>
                </c:pt>
                <c:pt idx="2">
                  <c:v>-78.586304794168612</c:v>
                </c:pt>
                <c:pt idx="3">
                  <c:v>-29.035419178698948</c:v>
                </c:pt>
                <c:pt idx="4">
                  <c:v>-17.692066554460681</c:v>
                </c:pt>
                <c:pt idx="5">
                  <c:v>-7.4709591702024634</c:v>
                </c:pt>
                <c:pt idx="6">
                  <c:v>-8.9536965975948046</c:v>
                </c:pt>
                <c:pt idx="7">
                  <c:v>-11.717006022135593</c:v>
                </c:pt>
                <c:pt idx="8">
                  <c:v>-7.4772701093073994</c:v>
                </c:pt>
                <c:pt idx="9">
                  <c:v>-8.1527268513093318</c:v>
                </c:pt>
                <c:pt idx="10">
                  <c:v>-0.60654952173668286</c:v>
                </c:pt>
                <c:pt idx="11">
                  <c:v>2.291451000691112</c:v>
                </c:pt>
                <c:pt idx="12">
                  <c:v>-3.8412861434741834</c:v>
                </c:pt>
                <c:pt idx="13">
                  <c:v>-4.4483176260532202</c:v>
                </c:pt>
                <c:pt idx="14">
                  <c:v>-8.4259684302555637</c:v>
                </c:pt>
                <c:pt idx="15">
                  <c:v>-1.3484958203359787</c:v>
                </c:pt>
                <c:pt idx="16">
                  <c:v>-7.012461954022279</c:v>
                </c:pt>
                <c:pt idx="17">
                  <c:v>0.40465024056726689</c:v>
                </c:pt>
                <c:pt idx="18">
                  <c:v>-2.4278719702220291</c:v>
                </c:pt>
                <c:pt idx="19">
                  <c:v>-0.60701220499304986</c:v>
                </c:pt>
                <c:pt idx="20">
                  <c:v>-4.9910801304410812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Sheet1!$H$7:$H$27</c:f>
              <c:numCache>
                <c:formatCode>0</c:formatCode>
                <c:ptCount val="21"/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</c:numCache>
            </c:numRef>
          </c:val>
          <c:smooth val="0"/>
        </c:ser>
        <c:ser>
          <c:idx val="2"/>
          <c:order val="2"/>
          <c:spPr>
            <a:ln w="25400"/>
          </c:spPr>
          <c:marker>
            <c:symbol val="none"/>
          </c:marker>
          <c:val>
            <c:numRef>
              <c:f>Sheet1!$I$7:$I$27</c:f>
              <c:numCache>
                <c:formatCode>0</c:formatCode>
                <c:ptCount val="21"/>
                <c:pt idx="1">
                  <c:v>-20</c:v>
                </c:pt>
                <c:pt idx="2">
                  <c:v>-20</c:v>
                </c:pt>
                <c:pt idx="3">
                  <c:v>-20</c:v>
                </c:pt>
                <c:pt idx="4">
                  <c:v>-20</c:v>
                </c:pt>
                <c:pt idx="5">
                  <c:v>-20</c:v>
                </c:pt>
                <c:pt idx="6">
                  <c:v>-20</c:v>
                </c:pt>
                <c:pt idx="7">
                  <c:v>-20</c:v>
                </c:pt>
                <c:pt idx="8">
                  <c:v>-20</c:v>
                </c:pt>
                <c:pt idx="9">
                  <c:v>-20</c:v>
                </c:pt>
                <c:pt idx="10">
                  <c:v>-20</c:v>
                </c:pt>
                <c:pt idx="11">
                  <c:v>-20</c:v>
                </c:pt>
                <c:pt idx="12">
                  <c:v>-20</c:v>
                </c:pt>
                <c:pt idx="13">
                  <c:v>-20</c:v>
                </c:pt>
                <c:pt idx="14">
                  <c:v>-20</c:v>
                </c:pt>
                <c:pt idx="15">
                  <c:v>-20</c:v>
                </c:pt>
                <c:pt idx="16">
                  <c:v>-20</c:v>
                </c:pt>
                <c:pt idx="17">
                  <c:v>-20</c:v>
                </c:pt>
                <c:pt idx="18">
                  <c:v>-20</c:v>
                </c:pt>
                <c:pt idx="19">
                  <c:v>-20</c:v>
                </c:pt>
                <c:pt idx="20">
                  <c:v>-20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2336"/>
        <c:axId val="43192320"/>
      </c:lineChart>
      <c:catAx>
        <c:axId val="431823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43192320"/>
        <c:crosses val="autoZero"/>
        <c:auto val="1"/>
        <c:lblAlgn val="ctr"/>
        <c:lblOffset val="100"/>
        <c:noMultiLvlLbl val="0"/>
      </c:catAx>
      <c:valAx>
        <c:axId val="4319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18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333374</xdr:colOff>
      <xdr:row>5</xdr:row>
      <xdr:rowOff>390525</xdr:rowOff>
    </xdr:from>
    <xdr:to>
      <xdr:col>18</xdr:col>
      <xdr:colOff>504826</xdr:colOff>
      <xdr:row>19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20</xdr:row>
      <xdr:rowOff>66675</xdr:rowOff>
    </xdr:from>
    <xdr:to>
      <xdr:col>18</xdr:col>
      <xdr:colOff>495300</xdr:colOff>
      <xdr:row>34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11" sqref="D11"/>
    </sheetView>
  </sheetViews>
  <sheetFormatPr defaultRowHeight="15" x14ac:dyDescent="0.25"/>
  <cols>
    <col min="1" max="1" width="17.7109375" style="3" customWidth="1"/>
    <col min="2" max="2" width="17.7109375" style="2" customWidth="1"/>
    <col min="3" max="4" width="17.7109375" style="1" customWidth="1"/>
    <col min="5" max="5" width="18" bestFit="1" customWidth="1"/>
    <col min="6" max="6" width="18" customWidth="1"/>
    <col min="7" max="7" width="18.140625" style="1" bestFit="1" customWidth="1"/>
    <col min="8" max="8" width="14" customWidth="1"/>
  </cols>
  <sheetData>
    <row r="1" spans="1:9" ht="15" customHeight="1" x14ac:dyDescent="0.25">
      <c r="A1" s="8" t="s">
        <v>6</v>
      </c>
      <c r="B1" s="9"/>
      <c r="C1" s="9"/>
      <c r="D1" s="9"/>
      <c r="E1" s="9"/>
      <c r="F1" s="9"/>
      <c r="G1" s="9"/>
    </row>
    <row r="2" spans="1:9" x14ac:dyDescent="0.25">
      <c r="A2" s="10" t="s">
        <v>9</v>
      </c>
      <c r="B2" s="4"/>
      <c r="C2" s="4"/>
      <c r="D2" s="4"/>
    </row>
    <row r="3" spans="1:9" x14ac:dyDescent="0.25">
      <c r="A3" s="10" t="s">
        <v>7</v>
      </c>
      <c r="B3" s="4"/>
      <c r="C3" s="4"/>
      <c r="D3" s="4"/>
    </row>
    <row r="4" spans="1:9" x14ac:dyDescent="0.25">
      <c r="A4" s="10" t="s">
        <v>8</v>
      </c>
      <c r="B4" s="4"/>
      <c r="C4" s="4"/>
      <c r="D4" s="4"/>
    </row>
    <row r="5" spans="1:9" x14ac:dyDescent="0.25">
      <c r="A5" s="10"/>
      <c r="B5" s="4"/>
      <c r="C5" s="4"/>
      <c r="D5" s="4"/>
    </row>
    <row r="6" spans="1:9" ht="45" x14ac:dyDescent="0.25">
      <c r="A6" s="6" t="s">
        <v>1</v>
      </c>
      <c r="B6" s="6" t="s">
        <v>2</v>
      </c>
      <c r="C6" s="7" t="s">
        <v>0</v>
      </c>
      <c r="D6" s="7" t="s">
        <v>10</v>
      </c>
      <c r="E6" s="7" t="s">
        <v>3</v>
      </c>
      <c r="F6" s="7" t="s">
        <v>11</v>
      </c>
      <c r="G6" s="11" t="s">
        <v>4</v>
      </c>
      <c r="H6" s="12" t="s">
        <v>5</v>
      </c>
      <c r="I6" s="13"/>
    </row>
    <row r="7" spans="1:9" x14ac:dyDescent="0.25">
      <c r="A7" s="2">
        <v>5000</v>
      </c>
      <c r="B7" s="3">
        <v>0</v>
      </c>
      <c r="G7"/>
    </row>
    <row r="8" spans="1:9" x14ac:dyDescent="0.25">
      <c r="A8" s="2">
        <v>4971.18</v>
      </c>
      <c r="B8" s="3">
        <v>0.5</v>
      </c>
      <c r="C8" s="2">
        <f t="shared" ref="C8:C27" si="0">(A7-A8)*-1</f>
        <v>-28.819999999999709</v>
      </c>
      <c r="D8" s="2">
        <f>(A8-A7)/(B8-B7)/60</f>
        <v>-0.96066666666665701</v>
      </c>
      <c r="E8" s="5">
        <f t="shared" ref="E8:E27" si="1">C8/A7*1000000/(B8-B7)/60</f>
        <v>-192.13333333333139</v>
      </c>
      <c r="F8" s="14">
        <f>(A8-A7)/(B8-B7)/60/5000*100</f>
        <v>-1.9213333333333141E-2</v>
      </c>
      <c r="G8">
        <v>200</v>
      </c>
      <c r="H8" s="5">
        <f>G8/10</f>
        <v>20</v>
      </c>
      <c r="I8" s="5">
        <f>-H8</f>
        <v>-20</v>
      </c>
    </row>
    <row r="9" spans="1:9" x14ac:dyDescent="0.25">
      <c r="A9" s="2">
        <v>4959.46</v>
      </c>
      <c r="B9" s="3">
        <v>1</v>
      </c>
      <c r="C9" s="2">
        <f t="shared" si="0"/>
        <v>-11.720000000000255</v>
      </c>
      <c r="D9" s="2">
        <f t="shared" ref="D9:D27" si="2">(A9-A8)/(B9-B8)/60</f>
        <v>-0.39066666666667516</v>
      </c>
      <c r="E9" s="5">
        <f t="shared" si="1"/>
        <v>-78.586304794168612</v>
      </c>
      <c r="F9" s="14">
        <f t="shared" ref="F9:F27" si="3">(A9-A8)/(B9-B8)/60/5000*100</f>
        <v>-7.8133333333335036E-3</v>
      </c>
      <c r="G9">
        <v>200</v>
      </c>
      <c r="H9" s="5">
        <f t="shared" ref="H9:H27" si="4">G9/10</f>
        <v>20</v>
      </c>
      <c r="I9" s="5">
        <f t="shared" ref="I9:I27" si="5">-H9</f>
        <v>-20</v>
      </c>
    </row>
    <row r="10" spans="1:9" x14ac:dyDescent="0.25">
      <c r="A10" s="2">
        <v>4955.1400000000003</v>
      </c>
      <c r="B10" s="3">
        <v>1.5</v>
      </c>
      <c r="C10" s="2">
        <f t="shared" si="0"/>
        <v>-4.319999999999709</v>
      </c>
      <c r="D10" s="2">
        <f t="shared" si="2"/>
        <v>-0.1439999999999903</v>
      </c>
      <c r="E10" s="5">
        <f t="shared" si="1"/>
        <v>-29.035419178698948</v>
      </c>
      <c r="F10" s="14">
        <f t="shared" si="3"/>
        <v>-2.8799999999998059E-3</v>
      </c>
      <c r="G10">
        <v>200</v>
      </c>
      <c r="H10" s="5">
        <f t="shared" si="4"/>
        <v>20</v>
      </c>
      <c r="I10" s="5">
        <f t="shared" si="5"/>
        <v>-20</v>
      </c>
    </row>
    <row r="11" spans="1:9" x14ac:dyDescent="0.25">
      <c r="A11" s="2">
        <v>4952.51</v>
      </c>
      <c r="B11" s="3">
        <v>2</v>
      </c>
      <c r="C11" s="2">
        <f t="shared" si="0"/>
        <v>-2.6300000000001091</v>
      </c>
      <c r="D11" s="2">
        <f t="shared" si="2"/>
        <v>-8.7666666666670306E-2</v>
      </c>
      <c r="E11" s="5">
        <f t="shared" si="1"/>
        <v>-17.692066554460681</v>
      </c>
      <c r="F11" s="14">
        <f t="shared" si="3"/>
        <v>-1.7533333333334062E-3</v>
      </c>
      <c r="G11">
        <v>200</v>
      </c>
      <c r="H11" s="5">
        <f t="shared" si="4"/>
        <v>20</v>
      </c>
      <c r="I11" s="5">
        <f t="shared" si="5"/>
        <v>-20</v>
      </c>
    </row>
    <row r="12" spans="1:9" x14ac:dyDescent="0.25">
      <c r="A12" s="2">
        <v>4951.3999999999996</v>
      </c>
      <c r="B12" s="3">
        <v>2.5</v>
      </c>
      <c r="C12" s="2">
        <f t="shared" si="0"/>
        <v>-1.1100000000005821</v>
      </c>
      <c r="D12" s="2">
        <f t="shared" si="2"/>
        <v>-3.7000000000019399E-2</v>
      </c>
      <c r="E12" s="5">
        <f t="shared" si="1"/>
        <v>-7.4709591702024634</v>
      </c>
      <c r="F12" s="14">
        <f t="shared" si="3"/>
        <v>-7.4000000000038792E-4</v>
      </c>
      <c r="G12">
        <v>200</v>
      </c>
      <c r="H12" s="5">
        <f t="shared" si="4"/>
        <v>20</v>
      </c>
      <c r="I12" s="5">
        <f t="shared" si="5"/>
        <v>-20</v>
      </c>
    </row>
    <row r="13" spans="1:9" x14ac:dyDescent="0.25">
      <c r="A13" s="2">
        <v>4950.07</v>
      </c>
      <c r="B13" s="3">
        <v>3</v>
      </c>
      <c r="C13" s="2">
        <f t="shared" si="0"/>
        <v>-1.3299999999999272</v>
      </c>
      <c r="D13" s="2">
        <f t="shared" si="2"/>
        <v>-4.4333333333330907E-2</v>
      </c>
      <c r="E13" s="5">
        <f t="shared" si="1"/>
        <v>-8.9536965975948046</v>
      </c>
      <c r="F13" s="14">
        <f t="shared" si="3"/>
        <v>-8.8666666666661811E-4</v>
      </c>
      <c r="G13">
        <v>200</v>
      </c>
      <c r="H13" s="5">
        <f t="shared" si="4"/>
        <v>20</v>
      </c>
      <c r="I13" s="5">
        <f t="shared" si="5"/>
        <v>-20</v>
      </c>
    </row>
    <row r="14" spans="1:9" x14ac:dyDescent="0.25">
      <c r="A14" s="2">
        <v>4948.33</v>
      </c>
      <c r="B14" s="3">
        <v>3.5</v>
      </c>
      <c r="C14" s="2">
        <f t="shared" si="0"/>
        <v>-1.7399999999997817</v>
      </c>
      <c r="D14" s="2">
        <f t="shared" si="2"/>
        <v>-5.7999999999992724E-2</v>
      </c>
      <c r="E14" s="5">
        <f t="shared" si="1"/>
        <v>-11.717006022135593</v>
      </c>
      <c r="F14" s="14">
        <f t="shared" si="3"/>
        <v>-1.1599999999998545E-3</v>
      </c>
      <c r="G14">
        <v>200</v>
      </c>
      <c r="H14" s="5">
        <f t="shared" si="4"/>
        <v>20</v>
      </c>
      <c r="I14" s="5">
        <f t="shared" si="5"/>
        <v>-20</v>
      </c>
    </row>
    <row r="15" spans="1:9" x14ac:dyDescent="0.25">
      <c r="A15" s="2">
        <v>4947.22</v>
      </c>
      <c r="B15" s="3">
        <v>4</v>
      </c>
      <c r="C15" s="2">
        <f t="shared" si="0"/>
        <v>-1.1099999999996726</v>
      </c>
      <c r="D15" s="2">
        <f t="shared" si="2"/>
        <v>-3.6999999999989083E-2</v>
      </c>
      <c r="E15" s="5">
        <f t="shared" si="1"/>
        <v>-7.4772701093073994</v>
      </c>
      <c r="F15" s="14">
        <f t="shared" si="3"/>
        <v>-7.3999999999978163E-4</v>
      </c>
      <c r="G15">
        <v>200</v>
      </c>
      <c r="H15" s="5">
        <f t="shared" si="4"/>
        <v>20</v>
      </c>
      <c r="I15" s="5">
        <f t="shared" si="5"/>
        <v>-20</v>
      </c>
    </row>
    <row r="16" spans="1:9" x14ac:dyDescent="0.25">
      <c r="A16" s="2">
        <v>4946.01</v>
      </c>
      <c r="B16" s="3">
        <v>4.5</v>
      </c>
      <c r="C16" s="2">
        <f t="shared" si="0"/>
        <v>-1.2100000000000364</v>
      </c>
      <c r="D16" s="2">
        <f t="shared" si="2"/>
        <v>-4.0333333333334546E-2</v>
      </c>
      <c r="E16" s="5">
        <f t="shared" si="1"/>
        <v>-8.1527268513093318</v>
      </c>
      <c r="F16" s="14">
        <f t="shared" si="3"/>
        <v>-8.0666666666669086E-4</v>
      </c>
      <c r="G16">
        <v>200</v>
      </c>
      <c r="H16" s="5">
        <f t="shared" si="4"/>
        <v>20</v>
      </c>
      <c r="I16" s="5">
        <f t="shared" si="5"/>
        <v>-20</v>
      </c>
    </row>
    <row r="17" spans="1:9" x14ac:dyDescent="0.25">
      <c r="A17" s="2">
        <v>4945.92</v>
      </c>
      <c r="B17" s="3">
        <v>5</v>
      </c>
      <c r="C17" s="2">
        <f t="shared" si="0"/>
        <v>-9.0000000000145519E-2</v>
      </c>
      <c r="D17" s="2">
        <f t="shared" si="2"/>
        <v>-3.0000000000048508E-3</v>
      </c>
      <c r="E17" s="5">
        <f t="shared" si="1"/>
        <v>-0.60654952173668286</v>
      </c>
      <c r="F17" s="14">
        <f t="shared" si="3"/>
        <v>-6.0000000000097017E-5</v>
      </c>
      <c r="G17">
        <v>200</v>
      </c>
      <c r="H17" s="5">
        <f t="shared" si="4"/>
        <v>20</v>
      </c>
      <c r="I17" s="5">
        <f t="shared" si="5"/>
        <v>-20</v>
      </c>
    </row>
    <row r="18" spans="1:9" x14ac:dyDescent="0.25">
      <c r="A18" s="2">
        <v>4946.26</v>
      </c>
      <c r="B18" s="3">
        <v>5.5</v>
      </c>
      <c r="C18" s="2">
        <f t="shared" si="0"/>
        <v>0.34000000000014552</v>
      </c>
      <c r="D18" s="2">
        <f t="shared" si="2"/>
        <v>1.1333333333338184E-2</v>
      </c>
      <c r="E18" s="5">
        <f t="shared" si="1"/>
        <v>2.291451000691112</v>
      </c>
      <c r="F18" s="14">
        <f t="shared" si="3"/>
        <v>2.2666666666676366E-4</v>
      </c>
      <c r="G18">
        <v>200</v>
      </c>
      <c r="H18" s="5">
        <f t="shared" si="4"/>
        <v>20</v>
      </c>
      <c r="I18" s="5">
        <f t="shared" si="5"/>
        <v>-20</v>
      </c>
    </row>
    <row r="19" spans="1:9" x14ac:dyDescent="0.25">
      <c r="A19" s="2">
        <v>4945.6899999999996</v>
      </c>
      <c r="B19" s="3">
        <v>6</v>
      </c>
      <c r="C19" s="2">
        <f t="shared" si="0"/>
        <v>-0.57000000000061846</v>
      </c>
      <c r="D19" s="2">
        <f t="shared" si="2"/>
        <v>-1.9000000000020615E-2</v>
      </c>
      <c r="E19" s="5">
        <f t="shared" si="1"/>
        <v>-3.8412861434741834</v>
      </c>
      <c r="F19" s="14">
        <f t="shared" si="3"/>
        <v>-3.8000000000041229E-4</v>
      </c>
      <c r="G19">
        <v>200</v>
      </c>
      <c r="H19" s="5">
        <f t="shared" si="4"/>
        <v>20</v>
      </c>
      <c r="I19" s="5">
        <f t="shared" si="5"/>
        <v>-20</v>
      </c>
    </row>
    <row r="20" spans="1:9" x14ac:dyDescent="0.25">
      <c r="A20" s="2">
        <v>4945.03</v>
      </c>
      <c r="B20" s="3">
        <v>6.5</v>
      </c>
      <c r="C20" s="2">
        <f t="shared" si="0"/>
        <v>-0.65999999999985448</v>
      </c>
      <c r="D20" s="2">
        <f t="shared" si="2"/>
        <v>-2.1999999999995148E-2</v>
      </c>
      <c r="E20" s="5">
        <f t="shared" si="1"/>
        <v>-4.4483176260532202</v>
      </c>
      <c r="F20" s="14">
        <f t="shared" si="3"/>
        <v>-4.3999999999990293E-4</v>
      </c>
      <c r="G20">
        <v>200</v>
      </c>
      <c r="H20" s="5">
        <f t="shared" si="4"/>
        <v>20</v>
      </c>
      <c r="I20" s="5">
        <f t="shared" si="5"/>
        <v>-20</v>
      </c>
    </row>
    <row r="21" spans="1:9" x14ac:dyDescent="0.25">
      <c r="A21" s="2">
        <v>4943.78</v>
      </c>
      <c r="B21" s="3">
        <v>7</v>
      </c>
      <c r="C21" s="2">
        <f t="shared" si="0"/>
        <v>-1.25</v>
      </c>
      <c r="D21" s="2">
        <f t="shared" si="2"/>
        <v>-4.1666666666666664E-2</v>
      </c>
      <c r="E21" s="5">
        <f t="shared" si="1"/>
        <v>-8.4259684302555637</v>
      </c>
      <c r="F21" s="14">
        <f t="shared" si="3"/>
        <v>-8.3333333333333317E-4</v>
      </c>
      <c r="G21">
        <v>200</v>
      </c>
      <c r="H21" s="5">
        <f t="shared" si="4"/>
        <v>20</v>
      </c>
      <c r="I21" s="5">
        <f t="shared" si="5"/>
        <v>-20</v>
      </c>
    </row>
    <row r="22" spans="1:9" x14ac:dyDescent="0.25">
      <c r="A22" s="2">
        <v>4943.58</v>
      </c>
      <c r="B22" s="3">
        <v>7.5</v>
      </c>
      <c r="C22" s="2">
        <f t="shared" si="0"/>
        <v>-0.1999999999998181</v>
      </c>
      <c r="D22" s="2">
        <f t="shared" si="2"/>
        <v>-6.6666666666606034E-3</v>
      </c>
      <c r="E22" s="5">
        <f t="shared" si="1"/>
        <v>-1.3484958203359787</v>
      </c>
      <c r="F22" s="14">
        <f t="shared" si="3"/>
        <v>-1.3333333333321207E-4</v>
      </c>
      <c r="G22">
        <v>200</v>
      </c>
      <c r="H22" s="5">
        <f t="shared" si="4"/>
        <v>20</v>
      </c>
      <c r="I22" s="5">
        <f t="shared" si="5"/>
        <v>-20</v>
      </c>
    </row>
    <row r="23" spans="1:9" x14ac:dyDescent="0.25">
      <c r="A23" s="2">
        <v>4942.54</v>
      </c>
      <c r="B23" s="3">
        <v>8</v>
      </c>
      <c r="C23" s="2">
        <f t="shared" si="0"/>
        <v>-1.0399999999999636</v>
      </c>
      <c r="D23" s="2">
        <f t="shared" si="2"/>
        <v>-3.4666666666665451E-2</v>
      </c>
      <c r="E23" s="5">
        <f t="shared" si="1"/>
        <v>-7.012461954022279</v>
      </c>
      <c r="F23" s="14">
        <f t="shared" si="3"/>
        <v>-6.9333333333330906E-4</v>
      </c>
      <c r="G23">
        <v>200</v>
      </c>
      <c r="H23" s="5">
        <f t="shared" si="4"/>
        <v>20</v>
      </c>
      <c r="I23" s="5">
        <f t="shared" si="5"/>
        <v>-20</v>
      </c>
    </row>
    <row r="24" spans="1:9" x14ac:dyDescent="0.25">
      <c r="A24" s="2">
        <v>4942.6000000000004</v>
      </c>
      <c r="B24" s="3">
        <v>8.5</v>
      </c>
      <c r="C24" s="2">
        <f t="shared" si="0"/>
        <v>6.0000000000400178E-2</v>
      </c>
      <c r="D24" s="2">
        <f t="shared" si="2"/>
        <v>2.0000000000133392E-3</v>
      </c>
      <c r="E24" s="5">
        <f t="shared" si="1"/>
        <v>0.40465024056726689</v>
      </c>
      <c r="F24" s="14">
        <f t="shared" si="3"/>
        <v>4.0000000000266785E-5</v>
      </c>
      <c r="G24">
        <v>200</v>
      </c>
      <c r="H24" s="5">
        <f t="shared" si="4"/>
        <v>20</v>
      </c>
      <c r="I24" s="5">
        <f t="shared" si="5"/>
        <v>-20</v>
      </c>
    </row>
    <row r="25" spans="1:9" x14ac:dyDescent="0.25">
      <c r="A25" s="2">
        <v>4942.24</v>
      </c>
      <c r="B25" s="3">
        <v>9</v>
      </c>
      <c r="C25" s="2">
        <f t="shared" si="0"/>
        <v>-0.36000000000058208</v>
      </c>
      <c r="D25" s="2">
        <f t="shared" si="2"/>
        <v>-1.2000000000019403E-2</v>
      </c>
      <c r="E25" s="5">
        <f t="shared" si="1"/>
        <v>-2.4278719702220291</v>
      </c>
      <c r="F25" s="14">
        <f t="shared" si="3"/>
        <v>-2.4000000000038807E-4</v>
      </c>
      <c r="G25">
        <v>200</v>
      </c>
      <c r="H25" s="5">
        <f t="shared" si="4"/>
        <v>20</v>
      </c>
      <c r="I25" s="5">
        <f t="shared" si="5"/>
        <v>-20</v>
      </c>
    </row>
    <row r="26" spans="1:9" x14ac:dyDescent="0.25">
      <c r="A26" s="2">
        <v>4942.1499999999996</v>
      </c>
      <c r="B26" s="3">
        <v>9.5</v>
      </c>
      <c r="C26" s="2">
        <f t="shared" si="0"/>
        <v>-9.0000000000145519E-2</v>
      </c>
      <c r="D26" s="2">
        <f t="shared" si="2"/>
        <v>-3.0000000000048508E-3</v>
      </c>
      <c r="E26" s="5">
        <f t="shared" si="1"/>
        <v>-0.60701220499304986</v>
      </c>
      <c r="F26" s="14">
        <f t="shared" si="3"/>
        <v>-6.0000000000097017E-5</v>
      </c>
      <c r="G26">
        <v>200</v>
      </c>
      <c r="H26" s="5">
        <f t="shared" si="4"/>
        <v>20</v>
      </c>
      <c r="I26" s="5">
        <f t="shared" si="5"/>
        <v>-20</v>
      </c>
    </row>
    <row r="27" spans="1:9" x14ac:dyDescent="0.25">
      <c r="A27" s="2">
        <v>4941.41</v>
      </c>
      <c r="B27" s="3">
        <v>10</v>
      </c>
      <c r="C27" s="2">
        <f t="shared" si="0"/>
        <v>-0.73999999999978172</v>
      </c>
      <c r="D27" s="2">
        <f t="shared" si="2"/>
        <v>-2.4666666666659391E-2</v>
      </c>
      <c r="E27" s="5">
        <f t="shared" si="1"/>
        <v>-4.9910801304410812</v>
      </c>
      <c r="F27" s="14">
        <f t="shared" si="3"/>
        <v>-4.9333333333318775E-4</v>
      </c>
      <c r="G27">
        <v>200</v>
      </c>
      <c r="H27" s="5">
        <f t="shared" si="4"/>
        <v>20</v>
      </c>
      <c r="I27" s="5">
        <f t="shared" si="5"/>
        <v>-20</v>
      </c>
    </row>
    <row r="28" spans="1:9" x14ac:dyDescent="0.25">
      <c r="A28" s="2"/>
      <c r="B28" s="1"/>
      <c r="G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Kyle A</dc:creator>
  <cp:lastModifiedBy>KAC</cp:lastModifiedBy>
  <dcterms:created xsi:type="dcterms:W3CDTF">2012-06-27T17:48:32Z</dcterms:created>
  <dcterms:modified xsi:type="dcterms:W3CDTF">2014-08-11T22:44:20Z</dcterms:modified>
</cp:coreProperties>
</file>